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<sst xmlns="http://schemas.openxmlformats.org/spreadsheetml/2006/main" count="692" uniqueCount="360">
  <si>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</si>
  <si>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</si>
  <si>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</si>
  <si>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</si>
  <si>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</si>
  <si>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</si>
  <si>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</si>
  <si>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</si>
  <si>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</si>
  <si>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</si>
  <si>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</si>
  <si>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</si>
  <si>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</si>
  <si>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</si>
  <si>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</si>
  <si>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</si>
  <si>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</si>
  <si>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</si>
  <si>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</si>
  <si>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</si>
  <si>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</si>
  <si>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</si>
  <si>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</si>
  <si>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</si>
  <si>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</si>
  <si>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</si>
  <si>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</si>
  <si>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</si>
  <si>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</si>
  <si>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</si>
  <si>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</si>
  <si>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</si>
  <si>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</si>
  <si>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</si>
  <si>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</si>
  <si>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</si>
  <si>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</si>
  <si>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</si>
  <si>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</si>
  <si>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</si>
  <si>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</si>
  <si>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</si>
  <si>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</si>
  <si>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</si>
  <si>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</si>
  <si>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</si>
  <si>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</si>
  <si>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</si>
  <si>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</si>
  <si>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</si>
  <si>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</si>
  <si>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</si>
  <si>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</si>
  <si>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</si>
  <si>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</si>
  <si>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</si>
  <si>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</si>
  <si>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</si>
  <si>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</si>
  <si>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</si>
  <si>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</si>
  <si>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</si>
  <si>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</si>
  <si>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</si>
  <si>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</si>
  <si>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</si>
  <si>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</si>
  <si>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</si>
  <si>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</si>
  <si>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</si>
  <si>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</si>
  <si>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</si>
  <si>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</si>
  <si>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</si>
  <si>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</si>
  <si>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</si>
  <si>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</si>
  <si>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</si>
  <si>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</si>
  <si>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</si>
  <si>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</si>
  <si>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</si>
  <si>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</si>
  <si>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</si>
  <si>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</si>
  <si>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</si>
  <si>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</si>
  <si>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</si>
  <si>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</si>
  <si>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</si>
  <si>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</si>
  <si>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</si>
  <si>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</si>
  <si>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</si>
  <si>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</si>
  <si>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</si>
  <si>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</si>
  <si>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</si>
  <si>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</si>
  <si>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</si>
  <si>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</si>
  <si>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</si>
  <si>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</si>
  <si>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</si>
  <si>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</si>
  <si>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</si>
  <si>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</si>
  <si>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</si>
  <si>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</si>
  <si>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</si>
  <si>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</si>
  <si>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</si>
  <si>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</si>
  <si>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</si>
  <si>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</si>
  <si>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</si>
  <si>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</si>
  <si>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</si>
  <si>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</si>
  <si>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</si>
  <si>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</si>
  <si>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</si>
  <si>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</si>
  <si>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</si>
  <si>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</si>
  <si>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</si>
  <si>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</si>
  <si>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</si>
  <si>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</si>
  <si>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</si>
  <si>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</si>
  <si>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</si>
  <si>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</si>
  <si>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</si>
  <si>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</si>
  <si>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</si>
  <si>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</si>
  <si>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</si>
  <si>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</si>
  <si>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</si>
  <si>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</si>
  <si>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</si>
  <si>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</si>
  <si>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</si>
  <si>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</si>
  <si>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</si>
  <si>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</si>
  <si>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</si>
  <si>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</si>
  <si>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</si>
  <si>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</si>
  <si>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</si>
  <si>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</si>
  <si>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</si>
  <si>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</si>
  <si>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</si>
  <si>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</si>
  <si>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</si>
  <si>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</si>
  <si>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</si>
  <si>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</si>
  <si>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</si>
  <si>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</si>
  <si>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</si>
  <si>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</si>
  <si>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</si>
  <si>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</si>
  <si>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</si>
  <si>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</si>
  <si>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</si>
  <si>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</si>
  <si>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</si>
  <si>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</si>
  <si>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</si>
  <si>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</si>
  <si>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</si>
  <si>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</si>
  <si>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</si>
  <si>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</si>
  <si>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</si>
  <si>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</si>
  <si>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</si>
  <si>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</si>
  <si>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</si>
  <si>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</si>
  <si>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</si>
  <si>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</si>
  <si>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</si>
  <si>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</si>
  <si>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</si>
  <si>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</si>
  <si>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</si>
  <si>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</si>
  <si>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</si>
  <si>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</si>
  <si>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</si>
  <si>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</si>
  <si>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</si>
  <si>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</si>
  <si>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</si>
  <si>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</si>
  <si>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</si>
  <si>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</si>
  <si>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</si>
  <si>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</si>
  <si>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</si>
  <si>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</si>
  <si>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</si>
  <si>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</si>
  <si>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</si>
  <si>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</si>
  <si>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</si>
  <si>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</si>
  <si>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</si>
  <si>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</si>
  <si>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</si>
  <si>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</si>
  <si>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</si>
  <si>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</si>
  <si>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</si>
  <si>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</si>
  <si>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</si>
  <si>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</si>
  <si>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</si>
  <si>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</si>
  <si>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</si>
  <si>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</si>
  <si>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</si>
  <si>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</si>
  <si>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</si>
  <si>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</si>
  <si>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</si>
  <si>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</si>
  <si>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</si>
  <si>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</si>
  <si>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</si>
  <si>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</si>
  <si>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</si>
  <si>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</si>
  <si>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</si>
  <si>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</si>
  <si>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</si>
  <si>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</si>
  <si>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</si>
  <si>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</si>
  <si>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</si>
  <si>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</si>
  <si>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</si>
  <si>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</si>
  <si>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</si>
  <si>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</si>
  <si>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</si>
  <si>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</si>
  <si>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</si>
  <si>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</si>
  <si>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</si>
  <si>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</si>
  <si>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</si>
  <si>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</si>
  <si>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</si>
  <si>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</si>
  <si>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</si>
  <si>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</si>
  <si>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</si>
  <si>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</si>
  <si>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</si>
  <si>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</si>
  <si>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</si>
  <si>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</si>
  <si>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</si>
  <si>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</si>
  <si>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</si>
  <si>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</si>
  <si>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</si>
  <si>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</si>
  <si>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</si>
  <si>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</si>
  <si>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</si>
  <si>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</si>
  <si>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</si>
  <si>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</si>
  <si>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</si>
  <si>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</si>
  <si>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</si>
  <si>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</si>
  <si>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</si>
  <si>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</si>
  <si>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</si>
  <si>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</si>
  <si>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</si>
  <si>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</si>
  <si>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</si>
  <si>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</si>
  <si>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</si>
  <si>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</si>
  <si>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</si>
  <si>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</si>
  <si>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</si>
  <si>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</si>
  <si>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</si>
  <si>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</si>
  <si>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</si>
  <si>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</si>
  <si>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</si>
  <si>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</si>
  <si>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</si>
  <si>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</si>
  <si>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</si>
  <si>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</si>
  <si>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</si>
  <si>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</si>
  <si>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</si>
  <si>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</si>
  <si>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</si>
  <si>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</si>
  <si>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</si>
  <si>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</si>
  <si>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</si>
  <si>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</si>
  <si>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</si>
  <si>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</si>
  <si>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</si>
  <si>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</si>
  <si>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</si>
  <si>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</si>
  <si>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</si>
  <si>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</si>
  <si>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</si>
  <si>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</si>
  <si>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</si>
  <si>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</si>
  <si>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</si>
  <si>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</si>
  <si>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</si>
  <si>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</si>
  <si>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</si>
  <si>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</si>
  <si>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</si>
  <si>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</si>
  <si>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</si>
  <si>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</si>
  <si>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</si>
  <si>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</si>
  <si>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</si>
  <si>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</si>
  <si>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</si>
  <si>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</si>
  <si>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</si>
  <si>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</si>
  <si>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</si>
  <si>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</si>
  <si>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</si>
  <si>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</si>
  <si>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</si>
  <si>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</si>
  <si>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</si>
  <si>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</si>
  <si>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</si>
  <si>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"21" травня  2021 р.</t>
  </si>
  <si>
    <r>
      <t>"</t>
    </r>
    <r>
      <rPr>
        <u val="single"/>
        <sz val="20"/>
        <rFont val="Arial Cyr"/>
        <family val="0"/>
      </rPr>
      <t xml:space="preserve">   20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</si>
</sst>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3.emf" /><Relationship Id="rId3" Type="http://schemas.openxmlformats.org/officeDocument/2006/relationships/image" Target="../media/image19.emf" /><Relationship Id="rId4" Type="http://schemas.openxmlformats.org/officeDocument/2006/relationships/image" Target="../media/image34.emf" /><Relationship Id="rId5" Type="http://schemas.openxmlformats.org/officeDocument/2006/relationships/image" Target="../media/image18.emf" /><Relationship Id="rId6" Type="http://schemas.openxmlformats.org/officeDocument/2006/relationships/image" Target="../media/image35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1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3.emf" /><Relationship Id="rId15" Type="http://schemas.openxmlformats.org/officeDocument/2006/relationships/image" Target="../media/image28.emf" /><Relationship Id="rId16" Type="http://schemas.openxmlformats.org/officeDocument/2006/relationships/image" Target="../media/image27.emf" /><Relationship Id="rId17" Type="http://schemas.openxmlformats.org/officeDocument/2006/relationships/image" Target="../media/image30.emf" /><Relationship Id="rId18" Type="http://schemas.openxmlformats.org/officeDocument/2006/relationships/image" Target="../media/image20.emf" /><Relationship Id="rId19" Type="http://schemas.openxmlformats.org/officeDocument/2006/relationships/image" Target="../media/image31.emf" /><Relationship Id="rId20" Type="http://schemas.openxmlformats.org/officeDocument/2006/relationships/image" Target="../media/image32.emf" /><Relationship Id="rId21" Type="http://schemas.openxmlformats.org/officeDocument/2006/relationships/image" Target="../media/image29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16.666666666666668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v>81.11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119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161</v>
      </c>
      <c r="Q21" s="70" t="s">
        <v>166</v>
      </c>
      <c r="R21" s="67" t="s">
        <v>107</v>
      </c>
      <c r="S21" s="67" t="s">
        <v>10</v>
      </c>
      <c r="T21" s="67"/>
      <c r="U21" s="67"/>
      <c r="V21" s="67"/>
      <c r="W21" s="67" t="s">
        <v>116</v>
      </c>
      <c r="X21" s="67" t="s">
        <v>8</v>
      </c>
      <c r="Y21" s="84"/>
      <c r="Z21" s="70" t="s">
        <v>78</v>
      </c>
      <c r="AA21" s="67" t="s">
        <v>316</v>
      </c>
      <c r="AB21" s="67" t="s">
        <v>223</v>
      </c>
      <c r="AC21" s="67" t="s">
        <v>220</v>
      </c>
      <c r="AD21" s="67" t="s">
        <v>10</v>
      </c>
      <c r="AE21" s="67" t="s">
        <v>98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86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v>17</v>
      </c>
      <c r="X23" s="20">
        <f>W23</f>
        <v>17</v>
      </c>
      <c r="Y23" s="86">
        <f>X23</f>
        <v>17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20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0.1326</v>
      </c>
      <c r="AJ27" s="166"/>
      <c r="AK27" s="170">
        <f>SUM(G28:AG28)</f>
        <v>2.21</v>
      </c>
      <c r="AL27" s="170"/>
      <c r="AM27" s="153">
        <f>IF(AK27=0,0,AS117)</f>
        <v>117.5</v>
      </c>
      <c r="AN27" s="155">
        <f>AK27*AM27</f>
        <v>259.675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2.21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0.08351999999999998</v>
      </c>
      <c r="AJ37" s="166"/>
      <c r="AK37" s="170">
        <f>SUM(G38:AG38)</f>
        <v>1.392</v>
      </c>
      <c r="AL37" s="170"/>
      <c r="AM37" s="153">
        <f>IF(AK37=0,0,AX117)</f>
        <v>57.16</v>
      </c>
      <c r="AN37" s="155">
        <f>AK37*AM37</f>
        <v>79.56671999999999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1.392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6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0.04548</v>
      </c>
      <c r="AJ41" s="166"/>
      <c r="AK41" s="170">
        <f>SUM(G42:AG42)</f>
        <v>0.758</v>
      </c>
      <c r="AL41" s="170"/>
      <c r="AM41" s="153">
        <f>IF(AK41=0,0,AZ117)</f>
        <v>181.81</v>
      </c>
      <c r="AN41" s="155">
        <f>AK41*AM41</f>
        <v>137.81198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0.102</v>
      </c>
      <c r="H42" s="47">
        <f t="shared" si="26"/>
      </c>
      <c r="I42" s="46">
        <f t="shared" si="26"/>
        <v>0.255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0.17</v>
      </c>
      <c r="P42" s="46">
        <f t="shared" si="27"/>
        <v>0.119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0.112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7.5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0.01479</v>
      </c>
      <c r="AJ47" s="166"/>
      <c r="AK47" s="170">
        <f>SUM(G48:AG48)</f>
        <v>0.2465</v>
      </c>
      <c r="AL47" s="170"/>
      <c r="AM47" s="153">
        <f>IF(AK47=0,0,BC117)</f>
        <v>44</v>
      </c>
      <c r="AN47" s="155">
        <f>AK47*AM47</f>
        <v>10.846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0.1275</v>
      </c>
      <c r="P48" s="46">
        <f t="shared" si="36"/>
        <v>0.068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0.051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0.24173999999999998</v>
      </c>
      <c r="AJ49" s="166"/>
      <c r="AK49" s="170">
        <f>SUM(G50:AG50)</f>
        <v>4.029</v>
      </c>
      <c r="AL49" s="170"/>
      <c r="AM49" s="153">
        <f>IF(AK49=0,0,BD117)</f>
        <v>18.8</v>
      </c>
      <c r="AN49" s="155">
        <f>AK49*AM49</f>
        <v>75.7452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2.329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0.21216</v>
      </c>
      <c r="AJ53" s="166"/>
      <c r="AK53" s="170">
        <f>SUM(G54:AG54)</f>
        <v>3.536</v>
      </c>
      <c r="AL53" s="170"/>
      <c r="AM53" s="153">
        <f>IF(AK53=0,0,BF117)</f>
        <v>24.53</v>
      </c>
      <c r="AN53" s="155">
        <f>AK53*AM53</f>
        <v>86.73808000000001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0.0204</v>
      </c>
      <c r="AJ55" s="166"/>
      <c r="AK55" s="170">
        <f>SUM(G56:AG56)</f>
        <v>0.34</v>
      </c>
      <c r="AL55" s="170"/>
      <c r="AM55" s="153">
        <f>IF(AK55=0,0,BG117)</f>
        <v>63.86</v>
      </c>
      <c r="AN55" s="155">
        <f>AK55*AM55</f>
        <v>21.712400000000002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0.34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0.09281999999999999</v>
      </c>
      <c r="AJ57" s="166"/>
      <c r="AK57" s="170">
        <f>SUM(G58:AG58)</f>
        <v>1.547</v>
      </c>
      <c r="AL57" s="170"/>
      <c r="AM57" s="153">
        <f>IF(AK57=0,0,BH117)</f>
        <v>58.96</v>
      </c>
      <c r="AN57" s="155">
        <f>AK57*AM57</f>
        <v>91.21112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1.547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0.0153</v>
      </c>
      <c r="AJ59" s="166"/>
      <c r="AK59" s="170">
        <f>SUM(G60:AG60)</f>
        <v>0.255</v>
      </c>
      <c r="AL59" s="170"/>
      <c r="AM59" s="153">
        <f>IF(AK59=0,0,BI117)</f>
        <v>140.8</v>
      </c>
      <c r="AN59" s="155">
        <f>AK59*AM59</f>
        <v>35.904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0.255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1.1976</v>
      </c>
      <c r="AJ61" s="166"/>
      <c r="AK61" s="266">
        <f>SUM(G62:AG62)</f>
        <v>19.96</v>
      </c>
      <c r="AL61" s="266"/>
      <c r="AM61" s="153">
        <f>IF(AK61=0,0,BJ117)</f>
        <v>2.7</v>
      </c>
      <c r="AN61" s="155">
        <f>AK61*AM61</f>
        <v>53.892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17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1.36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1.6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0.0162</v>
      </c>
      <c r="AJ65" s="166"/>
      <c r="AK65" s="170">
        <f>SUM(G66:AG66)</f>
        <v>0.27</v>
      </c>
      <c r="AL65" s="170"/>
      <c r="AM65" s="153">
        <f>IF(AK65=0,0,BL117)</f>
        <v>11.4</v>
      </c>
      <c r="AN65" s="155">
        <f>AK65*AM65</f>
        <v>3.0780000000000003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0.017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0.221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0.032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39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0.039779999999999996</v>
      </c>
      <c r="AJ69" s="166"/>
      <c r="AK69" s="170">
        <f>SUM(G70:AG70)</f>
        <v>0.663</v>
      </c>
      <c r="AL69" s="170"/>
      <c r="AM69" s="153">
        <f>IF(AK69=0,0,BN117)</f>
        <v>36.7</v>
      </c>
      <c r="AN69" s="155">
        <f>AK69*AM69</f>
        <v>24.332100000000004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  <v>0.663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25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0.024</v>
      </c>
      <c r="AJ73" s="166"/>
      <c r="AK73" s="170">
        <f>SUM(G74:AG74)</f>
        <v>0.4</v>
      </c>
      <c r="AL73" s="170"/>
      <c r="AM73" s="153">
        <f>IF(AK73=0,0,BP117)</f>
        <v>11.25</v>
      </c>
      <c r="AN73" s="155">
        <f>AK73*AM73</f>
        <v>4.5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0.4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0.06029999999999999</v>
      </c>
      <c r="AJ97" s="166"/>
      <c r="AK97" s="170">
        <f>SUM(G98:AG98)</f>
        <v>1.005</v>
      </c>
      <c r="AL97" s="170"/>
      <c r="AM97" s="153">
        <f>IF(AK97=0,0,BW117)</f>
        <v>21</v>
      </c>
      <c r="AN97" s="155">
        <f>AK97*AM97</f>
        <v>21.104999999999997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0.34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0.051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0.204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0.24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20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0.0192</v>
      </c>
      <c r="AJ101" s="166"/>
      <c r="AK101" s="170">
        <f>SUM(G102:AG102)</f>
        <v>0.32</v>
      </c>
      <c r="AL101" s="170"/>
      <c r="AM101" s="153">
        <f>IF(AK101=0,0,BY117)</f>
        <v>35</v>
      </c>
      <c r="AN101" s="155">
        <f>AK101*AM101</f>
        <v>11.200000000000001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0.32</v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0.18359999999999999</v>
      </c>
      <c r="AJ111" s="166"/>
      <c r="AK111" s="170">
        <f>SUM(G112:AG112)</f>
        <v>3.06</v>
      </c>
      <c r="AL111" s="170"/>
      <c r="AM111" s="153">
        <f>IF(AK111=0,0,CD117)</f>
        <v>21.7</v>
      </c>
      <c r="AN111" s="155">
        <f>AK111*AM111</f>
        <v>66.402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3.06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0.30599999999999994</v>
      </c>
      <c r="AJ115" s="166"/>
      <c r="AK115" s="170">
        <f>SUM(G116:AG116)</f>
        <v>5.1</v>
      </c>
      <c r="AL115" s="170"/>
      <c r="AM115" s="153">
        <f>IF(AK115=0,0,CF117)</f>
        <v>16.8</v>
      </c>
      <c r="AN115" s="155">
        <f>AK115*AM115</f>
        <v>85.67999999999999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0.26724000000000003</v>
      </c>
      <c r="AJ125" s="166"/>
      <c r="AK125" s="170">
        <f>SUM(G126:AG126)</f>
        <v>4.454000000000001</v>
      </c>
      <c r="AL125" s="170"/>
      <c r="AM125" s="153">
        <f>IF(AK125=0,0,CG117)</f>
        <v>13.1</v>
      </c>
      <c r="AN125" s="155">
        <f>AK125*AM125</f>
        <v>58.34740000000001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1.105</v>
      </c>
      <c r="P126" s="45">
        <f t="shared" si="150"/>
        <v>3.349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0.0306</v>
      </c>
      <c r="AJ127" s="166"/>
      <c r="AK127" s="170">
        <f>SUM(G128:AG128)</f>
        <v>0.51</v>
      </c>
      <c r="AL127" s="170"/>
      <c r="AM127" s="153">
        <f>IF(AK127=0,0,CH117)</f>
        <v>4.25</v>
      </c>
      <c r="AN127" s="155">
        <f>AK127*AM127</f>
        <v>2.1675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0.51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0.028559999999999995</v>
      </c>
      <c r="AJ129" s="166"/>
      <c r="AK129" s="170">
        <f>SUM(G130:AG130)</f>
        <v>0.476</v>
      </c>
      <c r="AL129" s="170"/>
      <c r="AM129" s="153">
        <f>IF(AK129=0,0,CI117)</f>
        <v>5.9</v>
      </c>
      <c r="AN129" s="155">
        <f>AK129*AM129</f>
        <v>2.8084000000000002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0.17</v>
      </c>
      <c r="P130" s="45">
        <f t="shared" si="156"/>
        <v>0.306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30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0.0306</v>
      </c>
      <c r="AJ131" s="166"/>
      <c r="AK131" s="170">
        <f>SUM(G132:AG132)</f>
        <v>0.51</v>
      </c>
      <c r="AL131" s="170"/>
      <c r="AM131" s="153">
        <f>IF(AK131=0,0,CJ117)</f>
        <v>7.8</v>
      </c>
      <c r="AN131" s="155">
        <f>AK131*AM131</f>
        <v>3.9779999999999998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0.51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0.045899999999999996</v>
      </c>
      <c r="AJ137" s="166"/>
      <c r="AK137" s="170">
        <f>SUM(G138:AG138)</f>
        <v>0.765</v>
      </c>
      <c r="AL137" s="170"/>
      <c r="AM137" s="153">
        <f>IF(AK137=0,0,CO117)</f>
        <v>6.8</v>
      </c>
      <c r="AN137" s="155">
        <f>AK137*AM137</f>
        <v>5.202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0.765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0.00306</v>
      </c>
      <c r="AJ141" s="166"/>
      <c r="AK141" s="170">
        <f>SUM(G142:AG142)</f>
        <v>0.051000000000000004</v>
      </c>
      <c r="AL141" s="170"/>
      <c r="AM141" s="153">
        <f>IF(AK141=0,0,CM117)</f>
        <v>52.8</v>
      </c>
      <c r="AN141" s="155">
        <f>AK141*AM141</f>
        <v>2.6928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0.034</v>
      </c>
      <c r="P142" s="45">
        <f t="shared" si="174"/>
        <v>0.017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0.096</v>
      </c>
      <c r="AJ143" s="166"/>
      <c r="AK143" s="170">
        <f>SUM(G144:AG144)</f>
        <v>1.6</v>
      </c>
      <c r="AL143" s="170"/>
      <c r="AM143" s="153">
        <f>IF(AK143=0,0,DF117)</f>
        <v>26.5</v>
      </c>
      <c r="AN143" s="155">
        <f>AK143*AM143</f>
        <v>42.400000000000006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1.6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0.102</v>
      </c>
      <c r="AJ145" s="166"/>
      <c r="AK145" s="170">
        <f>SUM(G146:AG146)</f>
        <v>1.7</v>
      </c>
      <c r="AL145" s="170"/>
      <c r="AM145" s="153">
        <f>IF(AK145=0,0,CP117)</f>
        <v>56.4</v>
      </c>
      <c r="AN145" s="155">
        <f>AK145*AM145</f>
        <v>95.88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1.7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0.3318</v>
      </c>
      <c r="AJ147" s="166"/>
      <c r="AK147" s="170">
        <f>SUM(G148:AG148)</f>
        <v>5.53</v>
      </c>
      <c r="AL147" s="170"/>
      <c r="AM147" s="153">
        <f>IF(AK147=0,0,CQ117)</f>
        <v>13.8</v>
      </c>
      <c r="AN147" s="155">
        <f>AK147*AM147</f>
        <v>76.31400000000001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2.55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0.00204</v>
      </c>
      <c r="AJ159" s="166"/>
      <c r="AK159" s="170">
        <f>SUM(G160:AG160)</f>
        <v>0.034</v>
      </c>
      <c r="AL159" s="170"/>
      <c r="AM159" s="153">
        <f>IF(AK159=0,0,CW117)</f>
        <v>288</v>
      </c>
      <c r="AN159" s="155">
        <f>AK159*AM159</f>
        <v>9.792000000000002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0.034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0.0009599999999999999</v>
      </c>
      <c r="AJ161" s="166"/>
      <c r="AK161" s="170">
        <f>SUM(G162:AG162)</f>
        <v>0.016</v>
      </c>
      <c r="AL161" s="170"/>
      <c r="AM161" s="153">
        <f>IF(AK161=0,0,CX117)</f>
        <v>452</v>
      </c>
      <c r="AN161" s="155">
        <f>AK161*AM161</f>
        <v>7.232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0.016</v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0.13333333333333336</v>
      </c>
      <c r="AL163" s="170"/>
      <c r="AM163" s="153">
        <f>IF(AK163=0,0,CY117)</f>
        <v>10.24</v>
      </c>
      <c r="AN163" s="155">
        <f>AK163*AM163</f>
        <v>1.3653333333333337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0.0019199999999999998</v>
      </c>
      <c r="AJ175" s="166"/>
      <c r="AK175" s="170">
        <f>SUM(G176:AG176)</f>
        <v>0.032</v>
      </c>
      <c r="AL175" s="170"/>
      <c r="AM175" s="153">
        <f>IF(AK175=0,0,DI117)</f>
        <v>39</v>
      </c>
      <c r="AN175" s="155">
        <f>AK175*AM175</f>
        <v>1.248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0.032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1378.8270333333335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2021-05-20T05:48:37Z</cp:lastPrinted>
  <dcterms:created xsi:type="dcterms:W3CDTF">1996-10-08T23:32:33Z</dcterms:created>
  <dcterms:modified xsi:type="dcterms:W3CDTF">2021-05-22T06:22:47Z</dcterms:modified>
  <cp:category/>
  <cp:version/>
  <cp:contentType/>
  <cp:contentStatus/>
</cp:coreProperties>
</file>